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" sheetId="1" r:id="rId4"/>
  </sheets>
  <definedNames>
    <definedName localSheetId="0" name="Z_5171C5D4_1485_4DD6_9249_4C528516EFF6_.wvu.Cols">'1'!$N:$Q</definedName>
    <definedName localSheetId="0" name="Z_5171C5D4_1485_4DD6_9249_4C528516EFF6_.wvu.PrintArea">'1'!$A$1:$L$35</definedName>
  </definedNames>
  <calcPr/>
</workbook>
</file>

<file path=xl/sharedStrings.xml><?xml version="1.0" encoding="utf-8"?>
<sst xmlns="http://schemas.openxmlformats.org/spreadsheetml/2006/main" count="24" uniqueCount="22">
  <si>
    <t xml:space="preserve">تسوية كسب العمل   </t>
  </si>
  <si>
    <t>http://www.facebook.com/mahmoud.mhs2000</t>
  </si>
  <si>
    <t>شهرى</t>
  </si>
  <si>
    <t>مفردات ادخال شهريه</t>
  </si>
  <si>
    <t>سنوى</t>
  </si>
  <si>
    <t>ربع سنوى</t>
  </si>
  <si>
    <t>م</t>
  </si>
  <si>
    <t>الاسم</t>
  </si>
  <si>
    <t>مدة العمل</t>
  </si>
  <si>
    <t>تامين اساسى</t>
  </si>
  <si>
    <t>تامين متغير</t>
  </si>
  <si>
    <t>اجمالى الاساسى</t>
  </si>
  <si>
    <t>اضافات اخرى</t>
  </si>
  <si>
    <t xml:space="preserve">اجمالى الدخل </t>
  </si>
  <si>
    <t>تامينات اجتماعية</t>
  </si>
  <si>
    <t xml:space="preserve">اعفاء شخصى </t>
  </si>
  <si>
    <t>الوعاء الضريبى</t>
  </si>
  <si>
    <t>الضريبة المستحقة</t>
  </si>
  <si>
    <t>الشريحة</t>
  </si>
  <si>
    <t>%</t>
  </si>
  <si>
    <t>من</t>
  </si>
  <si>
    <t>إلى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</si>
</sst>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15">
    <font>
      <sz val="10.0"/>
      <color rgb="FF000000"/>
      <name val="Arial"/>
      <scheme val="minor"/>
    </font>
    <font>
      <sz val="10.0"/>
      <color theme="1"/>
      <name val="Arial"/>
    </font>
    <font>
      <b/>
      <sz val="14.0"/>
      <color theme="1"/>
      <name val="Arial"/>
    </font>
    <font>
      <b/>
      <sz val="24.0"/>
      <color theme="1"/>
      <name val="BatangChe"/>
    </font>
    <font>
      <b/>
      <sz val="20.0"/>
      <color theme="1"/>
      <name val="Arial"/>
    </font>
    <font>
      <u/>
      <sz val="12.0"/>
      <color theme="10"/>
      <name val="Arial"/>
    </font>
    <font>
      <b/>
      <u/>
      <sz val="14.0"/>
      <color theme="10"/>
      <name val="Arial"/>
    </font>
    <font>
      <b/>
      <sz val="26.0"/>
      <color theme="0"/>
      <name val="Courier New"/>
    </font>
    <font>
      <b/>
      <sz val="18.0"/>
      <color theme="1"/>
      <name val="Arial"/>
    </font>
    <font/>
    <font>
      <b/>
      <sz val="20.0"/>
      <color rgb="FFFF0000"/>
      <name val="Courier New"/>
    </font>
    <font>
      <b/>
      <sz val="20.0"/>
      <color theme="0"/>
      <name val="Courier New"/>
    </font>
    <font>
      <b/>
      <sz val="14.0"/>
      <color theme="0"/>
      <name val="Arial"/>
    </font>
    <font>
      <b/>
      <sz val="16.0"/>
      <color theme="0"/>
      <name val="Calibri"/>
    </font>
    <font>
      <b/>
      <sz val="16.0"/>
      <color theme="1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C8C8C8"/>
        <bgColor rgb="FFC8C8C8"/>
      </patternFill>
    </fill>
    <fill>
      <patternFill patternType="solid">
        <fgColor theme="0"/>
        <bgColor theme="0"/>
      </patternFill>
    </fill>
    <fill>
      <patternFill patternType="solid">
        <fgColor rgb="FFFEF2CB"/>
        <bgColor rgb="FFFEF2CB"/>
      </patternFill>
    </fill>
    <fill>
      <patternFill patternType="solid">
        <fgColor rgb="FF800080"/>
        <bgColor rgb="FF800080"/>
      </patternFill>
    </fill>
    <fill>
      <patternFill patternType="solid">
        <fgColor rgb="FFAEABAB"/>
        <bgColor rgb="FFAEABAB"/>
      </patternFill>
    </fill>
    <fill>
      <patternFill patternType="solid">
        <fgColor rgb="FFD0CECE"/>
        <bgColor rgb="FFD0CECE"/>
      </patternFill>
    </fill>
    <fill>
      <patternFill patternType="solid">
        <fgColor theme="1"/>
        <bgColor theme="1"/>
      </patternFill>
    </fill>
    <fill>
      <patternFill patternType="solid">
        <fgColor rgb="FFC0C0C0"/>
        <bgColor rgb="FFC0C0C0"/>
      </patternFill>
    </fill>
  </fills>
  <borders count="27">
    <border/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theme="1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theme="1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/>
    </border>
    <border>
      <left/>
      <top/>
      <bottom/>
    </border>
    <border>
      <right/>
      <top/>
      <bottom/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/>
      <top style="medium">
        <color rgb="FF000000"/>
      </top>
      <bottom/>
    </border>
    <border>
      <left style="thin">
        <color rgb="FF000000"/>
      </left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bottom" wrapText="0"/>
    </xf>
    <xf borderId="1" fillId="2" fontId="2" numFmtId="0" xfId="0" applyAlignment="1" applyBorder="1" applyFont="1">
      <alignment horizontal="center" readingOrder="2" shrinkToFit="0" vertical="center" wrapText="0"/>
    </xf>
    <xf borderId="1" fillId="2" fontId="2" numFmtId="0" xfId="0" applyAlignment="1" applyBorder="1" applyFont="1">
      <alignment horizontal="center" readingOrder="2" shrinkToFit="0" vertical="bottom" wrapText="0"/>
    </xf>
    <xf borderId="1" fillId="2" fontId="2" numFmtId="0" xfId="0" applyAlignment="1" applyBorder="1" applyFont="1">
      <alignment horizontal="left" readingOrder="2" shrinkToFit="0" vertical="bottom" wrapText="0"/>
    </xf>
    <xf borderId="0" fillId="0" fontId="2" numFmtId="0" xfId="0" applyAlignment="1" applyFont="1">
      <alignment horizontal="center" readingOrder="2" shrinkToFit="0" vertical="center" wrapText="0"/>
    </xf>
    <xf borderId="0" fillId="0" fontId="1" numFmtId="0" xfId="0" applyAlignment="1" applyFont="1">
      <alignment shrinkToFit="0" vertical="bottom" wrapText="0"/>
    </xf>
    <xf borderId="1" fillId="2" fontId="3" numFmtId="0" xfId="0" applyAlignment="1" applyBorder="1" applyFont="1">
      <alignment horizontal="right" readingOrder="2" shrinkToFit="0" vertical="center" wrapText="0"/>
    </xf>
    <xf borderId="1" fillId="2" fontId="4" numFmtId="0" xfId="0" applyAlignment="1" applyBorder="1" applyFont="1">
      <alignment horizontal="center" readingOrder="2" shrinkToFit="0" vertical="center" wrapText="0"/>
    </xf>
    <xf borderId="1" fillId="2" fontId="2" numFmtId="0" xfId="0" applyAlignment="1" applyBorder="1" applyFont="1">
      <alignment horizontal="right" readingOrder="2" shrinkToFit="0" vertical="bottom" wrapText="0"/>
    </xf>
    <xf borderId="1" fillId="2" fontId="5" numFmtId="0" xfId="0" applyAlignment="1" applyBorder="1" applyFont="1">
      <alignment horizontal="left" readingOrder="2" shrinkToFit="0" vertical="center" wrapText="0"/>
    </xf>
    <xf borderId="1" fillId="2" fontId="6" numFmtId="0" xfId="0" applyAlignment="1" applyBorder="1" applyFont="1">
      <alignment horizontal="left" readingOrder="2" shrinkToFit="0" vertical="center" wrapText="0"/>
    </xf>
    <xf borderId="2" fillId="3" fontId="7" numFmtId="0" xfId="0" applyAlignment="1" applyBorder="1" applyFill="1" applyFont="1">
      <alignment horizontal="center" readingOrder="1" shrinkToFit="0" vertical="center" wrapText="0"/>
    </xf>
    <xf borderId="1" fillId="2" fontId="2" numFmtId="0" xfId="0" applyAlignment="1" applyBorder="1" applyFont="1">
      <alignment horizontal="center" readingOrder="2" shrinkToFit="0" vertical="top" wrapText="0"/>
    </xf>
    <xf borderId="3" fillId="4" fontId="8" numFmtId="0" xfId="0" applyAlignment="1" applyBorder="1" applyFill="1" applyFont="1">
      <alignment horizontal="center" readingOrder="2" shrinkToFit="0" vertical="center" wrapText="0"/>
    </xf>
    <xf borderId="4" fillId="0" fontId="9" numFmtId="0" xfId="0" applyBorder="1" applyFont="1"/>
    <xf borderId="5" fillId="0" fontId="9" numFmtId="0" xfId="0" applyBorder="1" applyFont="1"/>
    <xf borderId="3" fillId="5" fontId="10" numFmtId="0" xfId="0" applyAlignment="1" applyBorder="1" applyFill="1" applyFont="1">
      <alignment horizontal="center" readingOrder="1" shrinkToFit="0" vertical="center" wrapText="0"/>
    </xf>
    <xf borderId="0" fillId="0" fontId="7" numFmtId="0" xfId="0" applyAlignment="1" applyFont="1">
      <alignment horizontal="left" readingOrder="1" shrinkToFit="0" vertical="center" wrapText="0"/>
    </xf>
    <xf borderId="6" fillId="3" fontId="11" numFmtId="0" xfId="0" applyAlignment="1" applyBorder="1" applyFont="1">
      <alignment horizontal="center" readingOrder="1" shrinkToFit="0" vertical="center" wrapText="0"/>
    </xf>
    <xf borderId="6" fillId="3" fontId="7" numFmtId="0" xfId="0" applyAlignment="1" applyBorder="1" applyFont="1">
      <alignment horizontal="center" readingOrder="1" shrinkToFit="0" vertical="center" wrapText="0"/>
    </xf>
    <xf borderId="7" fillId="6" fontId="2" numFmtId="0" xfId="0" applyAlignment="1" applyBorder="1" applyFill="1" applyFont="1">
      <alignment horizontal="center" readingOrder="2" shrinkToFit="0" vertical="center" wrapText="0"/>
    </xf>
    <xf borderId="8" fillId="6" fontId="2" numFmtId="0" xfId="0" applyAlignment="1" applyBorder="1" applyFont="1">
      <alignment horizontal="center" readingOrder="2" shrinkToFit="0" vertical="center" wrapText="0"/>
    </xf>
    <xf borderId="9" fillId="6" fontId="12" numFmtId="0" xfId="0" applyAlignment="1" applyBorder="1" applyFont="1">
      <alignment horizontal="center" readingOrder="2" shrinkToFit="0" vertical="center" wrapText="0"/>
    </xf>
    <xf borderId="10" fillId="6" fontId="12" numFmtId="0" xfId="0" applyAlignment="1" applyBorder="1" applyFont="1">
      <alignment horizontal="center" readingOrder="2" shrinkToFit="0" vertical="center" wrapText="0"/>
    </xf>
    <xf borderId="11" fillId="0" fontId="2" numFmtId="0" xfId="0" applyAlignment="1" applyBorder="1" applyFont="1">
      <alignment horizontal="center" readingOrder="2" shrinkToFit="0" vertical="center" wrapText="0"/>
    </xf>
    <xf borderId="12" fillId="7" fontId="2" numFmtId="17" xfId="0" applyAlignment="1" applyBorder="1" applyFill="1" applyFont="1" applyNumberFormat="1">
      <alignment horizontal="center" readingOrder="2" shrinkToFit="0" vertical="center" wrapText="0"/>
    </xf>
    <xf borderId="13" fillId="4" fontId="2" numFmtId="164" xfId="0" applyAlignment="1" applyBorder="1" applyFont="1" applyNumberFormat="1">
      <alignment horizontal="center" readingOrder="2" shrinkToFit="0" vertical="center" wrapText="0"/>
    </xf>
    <xf borderId="14" fillId="7" fontId="2" numFmtId="164" xfId="0" applyAlignment="1" applyBorder="1" applyFont="1" applyNumberFormat="1">
      <alignment horizontal="center" readingOrder="2" shrinkToFit="0" vertical="center" wrapText="0"/>
    </xf>
    <xf borderId="13" fillId="7" fontId="2" numFmtId="0" xfId="0" applyAlignment="1" applyBorder="1" applyFont="1">
      <alignment horizontal="center" readingOrder="2" shrinkToFit="0" vertical="center" wrapText="0"/>
    </xf>
    <xf borderId="13" fillId="7" fontId="2" numFmtId="1" xfId="0" applyAlignment="1" applyBorder="1" applyFont="1" applyNumberFormat="1">
      <alignment horizontal="center" readingOrder="2" shrinkToFit="0" vertical="center" wrapText="0"/>
    </xf>
    <xf borderId="12" fillId="7" fontId="2" numFmtId="1" xfId="0" applyAlignment="1" applyBorder="1" applyFont="1" applyNumberFormat="1">
      <alignment horizontal="center" readingOrder="2" shrinkToFit="0" vertical="center" wrapText="0"/>
    </xf>
    <xf borderId="0" fillId="0" fontId="2" numFmtId="1" xfId="0" applyAlignment="1" applyFont="1" applyNumberFormat="1">
      <alignment horizontal="center" readingOrder="2" shrinkToFit="0" vertical="center" wrapText="0"/>
    </xf>
    <xf borderId="15" fillId="8" fontId="13" numFmtId="0" xfId="0" applyAlignment="1" applyBorder="1" applyFill="1" applyFont="1">
      <alignment horizontal="center" readingOrder="0" shrinkToFit="0" vertical="center" wrapText="0"/>
    </xf>
    <xf borderId="16" fillId="8" fontId="13" numFmtId="0" xfId="0" applyAlignment="1" applyBorder="1" applyFont="1">
      <alignment horizontal="center" readingOrder="0" shrinkToFit="0" vertical="center" wrapText="0"/>
    </xf>
    <xf borderId="17" fillId="0" fontId="9" numFmtId="0" xfId="0" applyBorder="1" applyFont="1"/>
    <xf borderId="15" fillId="8" fontId="13" numFmtId="0" xfId="0" applyAlignment="1" applyBorder="1" applyFont="1">
      <alignment horizontal="center" shrinkToFit="0" vertical="center" wrapText="0"/>
    </xf>
    <xf borderId="18" fillId="0" fontId="9" numFmtId="0" xfId="0" applyBorder="1" applyFont="1"/>
    <xf borderId="1" fillId="8" fontId="13" numFmtId="0" xfId="0" applyAlignment="1" applyBorder="1" applyFont="1">
      <alignment horizontal="center" readingOrder="0" shrinkToFit="0" vertical="center" wrapText="0"/>
    </xf>
    <xf borderId="19" fillId="0" fontId="14" numFmtId="0" xfId="0" applyAlignment="1" applyBorder="1" applyFont="1">
      <alignment horizontal="center" shrinkToFit="0" vertical="center" wrapText="0"/>
    </xf>
    <xf borderId="19" fillId="0" fontId="14" numFmtId="3" xfId="0" applyAlignment="1" applyBorder="1" applyFont="1" applyNumberFormat="1">
      <alignment horizontal="center" shrinkToFit="0" vertical="center" wrapText="0"/>
    </xf>
    <xf borderId="19" fillId="0" fontId="14" numFmtId="9" xfId="0" applyAlignment="1" applyBorder="1" applyFont="1" applyNumberFormat="1">
      <alignment horizontal="center" shrinkToFit="0" vertical="center" wrapText="0"/>
    </xf>
    <xf borderId="19" fillId="0" fontId="14" numFmtId="9" xfId="0" applyAlignment="1" applyBorder="1" applyFont="1" applyNumberFormat="1">
      <alignment horizontal="center" readingOrder="2" shrinkToFit="0" vertical="center" wrapText="0"/>
    </xf>
    <xf borderId="20" fillId="4" fontId="2" numFmtId="164" xfId="0" applyAlignment="1" applyBorder="1" applyFont="1" applyNumberFormat="1">
      <alignment horizontal="center" readingOrder="2" shrinkToFit="0" vertical="center" wrapText="0"/>
    </xf>
    <xf borderId="21" fillId="9" fontId="2" numFmtId="0" xfId="0" applyAlignment="1" applyBorder="1" applyFill="1" applyFont="1">
      <alignment horizontal="center" readingOrder="2" shrinkToFit="0" vertical="center" wrapText="0"/>
    </xf>
    <xf borderId="22" fillId="9" fontId="2" numFmtId="0" xfId="0" applyAlignment="1" applyBorder="1" applyFont="1">
      <alignment horizontal="center" shrinkToFit="0" vertical="center" wrapText="0"/>
    </xf>
    <xf borderId="23" fillId="9" fontId="2" numFmtId="17" xfId="0" applyAlignment="1" applyBorder="1" applyFont="1" applyNumberFormat="1">
      <alignment horizontal="center" readingOrder="2" shrinkToFit="0" vertical="center" wrapText="0"/>
    </xf>
    <xf borderId="2" fillId="9" fontId="2" numFmtId="164" xfId="0" applyAlignment="1" applyBorder="1" applyFont="1" applyNumberFormat="1">
      <alignment horizontal="center" readingOrder="2" shrinkToFit="0" vertical="center" wrapText="0"/>
    </xf>
    <xf borderId="24" fillId="9" fontId="2" numFmtId="164" xfId="0" applyAlignment="1" applyBorder="1" applyFont="1" applyNumberFormat="1">
      <alignment horizontal="center" readingOrder="2" shrinkToFit="0" vertical="center" wrapText="0"/>
    </xf>
    <xf borderId="2" fillId="9" fontId="2" numFmtId="17" xfId="0" applyAlignment="1" applyBorder="1" applyFont="1" applyNumberFormat="1">
      <alignment horizontal="center" readingOrder="2" shrinkToFit="0" vertical="center" wrapText="0"/>
    </xf>
    <xf borderId="25" fillId="7" fontId="2" numFmtId="164" xfId="0" applyAlignment="1" applyBorder="1" applyFont="1" applyNumberFormat="1">
      <alignment horizontal="center" readingOrder="2" shrinkToFit="0" vertical="center" wrapText="0"/>
    </xf>
    <xf borderId="26" fillId="7" fontId="2" numFmtId="0" xfId="0" applyAlignment="1" applyBorder="1" applyFont="1">
      <alignment horizontal="center" readingOrder="2" shrinkToFit="0" vertical="center" wrapText="0"/>
    </xf>
    <xf borderId="2" fillId="7" fontId="2" numFmtId="164" xfId="0" applyAlignment="1" applyBorder="1" applyFont="1" applyNumberFormat="1">
      <alignment horizontal="center" readingOrder="2" shrinkToFit="0" vertical="center" wrapText="0"/>
    </xf>
    <xf borderId="24" fillId="7" fontId="2" numFmtId="164" xfId="0" applyAlignment="1" applyBorder="1" applyFont="1" applyNumberFormat="1">
      <alignment horizontal="center" readingOrder="2" shrinkToFit="0" vertical="center" wrapText="0"/>
    </xf>
    <xf borderId="1" fillId="9" fontId="2" numFmtId="164" xfId="0" applyAlignment="1" applyBorder="1" applyFont="1" applyNumberFormat="1">
      <alignment horizontal="center" readingOrder="2" shrinkToFit="0" vertical="center" wrapText="0"/>
    </xf>
    <xf borderId="0" fillId="0" fontId="1" numFmtId="164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819150</xdr:colOff>
      <xdr:row>1</xdr:row>
      <xdr:rowOff>352425</xdr:rowOff>
    </xdr:from>
    <xdr:ext cx="2447925" cy="657225"/>
    <xdr:sp>
      <xdr:nvSpPr>
        <xdr:cNvPr id="3" name="Shape 3"/>
        <xdr:cNvSpPr/>
      </xdr:nvSpPr>
      <xdr:spPr>
        <a:xfrm>
          <a:off x="4126800" y="3460913"/>
          <a:ext cx="2438400" cy="638175"/>
        </a:xfrm>
        <a:prstGeom prst="leftArrow">
          <a:avLst>
            <a:gd fmla="val 50000" name="adj1"/>
            <a:gd fmla="val 50000" name="adj2"/>
          </a:avLst>
        </a:prstGeom>
        <a:solidFill>
          <a:srgbClr val="5B9BD5"/>
        </a:solidFill>
        <a:ln cap="flat" cmpd="sng" w="12700">
          <a:solidFill>
            <a:srgbClr val="41719C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b="1" i="0" lang="en-US" sz="180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اختار الفتره المحاسبيه</a:t>
          </a:r>
          <a:endParaRPr sz="1400"/>
        </a:p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i="0" sz="1800" u="none" strike="noStrik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rightToLeft="1" workbookViewId="0"/>
  </sheetViews>
  <sheetFormatPr customHeight="1" defaultColWidth="12.63" defaultRowHeight="15.0"/>
  <cols>
    <col customWidth="1" min="1" max="1" width="4.38"/>
    <col customWidth="1" min="2" max="2" width="26.13"/>
    <col customWidth="1" min="3" max="3" width="9.75"/>
    <col customWidth="1" min="4" max="4" width="12.88"/>
    <col customWidth="1" min="5" max="5" width="11.63"/>
    <col customWidth="1" min="6" max="6" width="15.38"/>
    <col customWidth="1" min="7" max="7" width="13.38"/>
    <col customWidth="1" min="8" max="8" width="13.75"/>
    <col customWidth="1" min="9" max="9" width="16.38"/>
    <col customWidth="1" min="10" max="10" width="14.38"/>
    <col customWidth="1" min="11" max="11" width="15.38"/>
    <col customWidth="1" min="12" max="12" width="17.0"/>
    <col customWidth="1" min="13" max="13" width="17.38"/>
    <col customWidth="1" hidden="1" min="14" max="14" width="24.75"/>
    <col customWidth="1" hidden="1" min="15" max="16" width="11.38"/>
    <col customWidth="1" hidden="1" min="17" max="17" width="12.25"/>
    <col customWidth="1" min="18" max="26" width="8.0"/>
  </cols>
  <sheetData>
    <row r="1" ht="18.75" customHeight="1">
      <c r="A1" s="1"/>
      <c r="B1" s="2"/>
      <c r="C1" s="1"/>
      <c r="D1" s="2"/>
      <c r="E1" s="2"/>
      <c r="F1" s="2"/>
      <c r="G1" s="2"/>
      <c r="H1" s="2"/>
      <c r="I1" s="2"/>
      <c r="J1" s="2"/>
      <c r="K1" s="3"/>
      <c r="L1" s="4"/>
      <c r="M1" s="5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36.0" customHeight="1">
      <c r="A2" s="2"/>
      <c r="B2" s="7" t="s">
        <v>0</v>
      </c>
      <c r="C2" s="8"/>
      <c r="D2" s="9"/>
      <c r="E2" s="9"/>
      <c r="F2" s="9"/>
      <c r="G2" s="9"/>
      <c r="H2" s="2"/>
      <c r="I2" s="2"/>
      <c r="J2" s="2"/>
      <c r="K2" s="10"/>
      <c r="L2" s="11" t="s">
        <v>1</v>
      </c>
      <c r="M2" s="5"/>
      <c r="N2" s="12" t="s">
        <v>2</v>
      </c>
      <c r="O2" s="12">
        <v>1.0</v>
      </c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43.5" customHeight="1">
      <c r="A3" s="2"/>
      <c r="B3" s="13"/>
      <c r="C3" s="3"/>
      <c r="D3" s="14" t="s">
        <v>3</v>
      </c>
      <c r="E3" s="15"/>
      <c r="F3" s="15"/>
      <c r="G3" s="16"/>
      <c r="H3" s="1"/>
      <c r="I3" s="2"/>
      <c r="J3" s="2"/>
      <c r="K3" s="17" t="s">
        <v>4</v>
      </c>
      <c r="L3" s="16"/>
      <c r="M3" s="18"/>
      <c r="N3" s="19" t="s">
        <v>5</v>
      </c>
      <c r="O3" s="20">
        <v>3.0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36.75" customHeight="1">
      <c r="A4" s="21" t="s">
        <v>6</v>
      </c>
      <c r="B4" s="21" t="s">
        <v>7</v>
      </c>
      <c r="C4" s="22" t="s">
        <v>8</v>
      </c>
      <c r="D4" s="23" t="s">
        <v>9</v>
      </c>
      <c r="E4" s="23" t="s">
        <v>10</v>
      </c>
      <c r="F4" s="23" t="s">
        <v>11</v>
      </c>
      <c r="G4" s="23" t="s">
        <v>12</v>
      </c>
      <c r="H4" s="24" t="s">
        <v>13</v>
      </c>
      <c r="I4" s="24" t="s">
        <v>14</v>
      </c>
      <c r="J4" s="24" t="s">
        <v>15</v>
      </c>
      <c r="K4" s="24" t="s">
        <v>16</v>
      </c>
      <c r="L4" s="24" t="s">
        <v>17</v>
      </c>
      <c r="M4" s="5"/>
      <c r="N4" s="20" t="s">
        <v>4</v>
      </c>
      <c r="O4" s="20">
        <v>12.0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30.0" customHeight="1">
      <c r="A5" s="25">
        <v>1.0</v>
      </c>
      <c r="B5" s="25"/>
      <c r="C5" s="26" t="str">
        <f t="shared" ref="C5:C34" si="1">IF(H5&gt;0,$K$3,"")</f>
        <v>سنوى</v>
      </c>
      <c r="D5" s="27">
        <v>1000.0</v>
      </c>
      <c r="E5" s="27">
        <v>555.0</v>
      </c>
      <c r="F5" s="27">
        <f t="shared" ref="F5:F34" si="2">SUM(D5:E5)</f>
        <v>1555</v>
      </c>
      <c r="G5" s="27">
        <v>300.0</v>
      </c>
      <c r="H5" s="28">
        <f t="shared" ref="H5:H34" si="3">IF($K$3=$N$4,SUM(F5:G5)*$O$4,IF($K$3=$N$3,SUM(F5:G5)*$O$3,SUM(F5:G5)))</f>
        <v>22260</v>
      </c>
      <c r="I5" s="28">
        <f t="shared" ref="I5:I34" si="4">IF($K$3=$N$4,(D5*14%+E5*11%)*$O$4,IF($K$3=$N$3,(D5*14%+E5*11%)*$O$3,(D5*14%+E5*11%)))</f>
        <v>2412.6</v>
      </c>
      <c r="J5" s="29">
        <f t="shared" ref="J5:J34" si="5">IF(H5&lt;=0,"",IF($K$3=$N$4,7000,IF($K$3=$N$3,7000/4,7000/12)))</f>
        <v>7000</v>
      </c>
      <c r="K5" s="30">
        <f t="shared" ref="K5:K34" si="6">IFERROR(IF(H5&gt;(J5+I5),H5-(J5+I5),0),0)</f>
        <v>12847.4</v>
      </c>
      <c r="L5" s="31" t="str">
        <f t="shared" ref="L5:L34" si="7">#VALUE!</f>
        <v>#VALUE!</v>
      </c>
      <c r="M5" s="32"/>
      <c r="N5" s="33" t="s">
        <v>6</v>
      </c>
      <c r="O5" s="34" t="s">
        <v>18</v>
      </c>
      <c r="P5" s="35"/>
      <c r="Q5" s="36" t="s">
        <v>19</v>
      </c>
      <c r="R5" s="6"/>
      <c r="S5" s="6"/>
      <c r="T5" s="6"/>
      <c r="U5" s="6"/>
      <c r="V5" s="6"/>
      <c r="W5" s="6"/>
      <c r="X5" s="6"/>
      <c r="Y5" s="6"/>
      <c r="Z5" s="6"/>
    </row>
    <row r="6" ht="30.0" customHeight="1">
      <c r="A6" s="25">
        <v>2.0</v>
      </c>
      <c r="B6" s="25"/>
      <c r="C6" s="26" t="str">
        <f t="shared" si="1"/>
        <v>سنوى</v>
      </c>
      <c r="D6" s="27">
        <v>1000.0</v>
      </c>
      <c r="E6" s="27">
        <v>555.0</v>
      </c>
      <c r="F6" s="27">
        <f t="shared" si="2"/>
        <v>1555</v>
      </c>
      <c r="G6" s="27">
        <v>300.0</v>
      </c>
      <c r="H6" s="28">
        <f t="shared" si="3"/>
        <v>22260</v>
      </c>
      <c r="I6" s="28">
        <f t="shared" si="4"/>
        <v>2412.6</v>
      </c>
      <c r="J6" s="29">
        <f t="shared" si="5"/>
        <v>7000</v>
      </c>
      <c r="K6" s="30">
        <f t="shared" si="6"/>
        <v>12847.4</v>
      </c>
      <c r="L6" s="31" t="str">
        <f t="shared" si="7"/>
        <v>#VALUE!</v>
      </c>
      <c r="M6" s="32"/>
      <c r="N6" s="37"/>
      <c r="O6" s="38" t="s">
        <v>20</v>
      </c>
      <c r="P6" s="38" t="s">
        <v>21</v>
      </c>
      <c r="Q6" s="37"/>
      <c r="R6" s="6"/>
      <c r="S6" s="6"/>
      <c r="T6" s="6"/>
      <c r="U6" s="6"/>
      <c r="V6" s="6"/>
      <c r="W6" s="6"/>
      <c r="X6" s="6"/>
      <c r="Y6" s="6"/>
      <c r="Z6" s="6"/>
    </row>
    <row r="7" ht="30.0" customHeight="1">
      <c r="A7" s="25">
        <v>3.0</v>
      </c>
      <c r="B7" s="25"/>
      <c r="C7" s="26" t="str">
        <f t="shared" si="1"/>
        <v/>
      </c>
      <c r="D7" s="27"/>
      <c r="E7" s="27"/>
      <c r="F7" s="27">
        <f t="shared" si="2"/>
        <v>0</v>
      </c>
      <c r="G7" s="27"/>
      <c r="H7" s="28">
        <f t="shared" si="3"/>
        <v>0</v>
      </c>
      <c r="I7" s="28">
        <f t="shared" si="4"/>
        <v>0</v>
      </c>
      <c r="J7" s="29" t="str">
        <f t="shared" si="5"/>
        <v/>
      </c>
      <c r="K7" s="30">
        <f t="shared" si="6"/>
        <v>0</v>
      </c>
      <c r="L7" s="31" t="str">
        <f t="shared" si="7"/>
        <v>#VALUE!</v>
      </c>
      <c r="M7" s="32"/>
      <c r="N7" s="39">
        <v>1.0</v>
      </c>
      <c r="O7" s="40">
        <v>0.0</v>
      </c>
      <c r="P7" s="40">
        <v>5000.0</v>
      </c>
      <c r="Q7" s="41">
        <v>0.0</v>
      </c>
      <c r="R7" s="6"/>
      <c r="S7" s="6"/>
      <c r="T7" s="6"/>
      <c r="U7" s="6"/>
      <c r="V7" s="6"/>
      <c r="W7" s="6"/>
      <c r="X7" s="6"/>
      <c r="Y7" s="6"/>
      <c r="Z7" s="6"/>
    </row>
    <row r="8" ht="30.0" customHeight="1">
      <c r="A8" s="25">
        <v>4.0</v>
      </c>
      <c r="B8" s="25"/>
      <c r="C8" s="26" t="str">
        <f t="shared" si="1"/>
        <v/>
      </c>
      <c r="D8" s="27"/>
      <c r="E8" s="27"/>
      <c r="F8" s="27">
        <f t="shared" si="2"/>
        <v>0</v>
      </c>
      <c r="G8" s="27"/>
      <c r="H8" s="28">
        <f t="shared" si="3"/>
        <v>0</v>
      </c>
      <c r="I8" s="28">
        <f t="shared" si="4"/>
        <v>0</v>
      </c>
      <c r="J8" s="29" t="str">
        <f t="shared" si="5"/>
        <v/>
      </c>
      <c r="K8" s="30">
        <f t="shared" si="6"/>
        <v>0</v>
      </c>
      <c r="L8" s="31" t="str">
        <f t="shared" si="7"/>
        <v>#VALUE!</v>
      </c>
      <c r="M8" s="32"/>
      <c r="N8" s="39">
        <v>2.0</v>
      </c>
      <c r="O8" s="40">
        <v>5000.0</v>
      </c>
      <c r="P8" s="40">
        <v>30000.0</v>
      </c>
      <c r="Q8" s="42">
        <v>0.1</v>
      </c>
      <c r="R8" s="6"/>
      <c r="S8" s="6"/>
      <c r="T8" s="6"/>
      <c r="U8" s="6"/>
      <c r="V8" s="6"/>
      <c r="W8" s="6"/>
      <c r="X8" s="6"/>
      <c r="Y8" s="6"/>
      <c r="Z8" s="6"/>
    </row>
    <row r="9" ht="30.0" customHeight="1">
      <c r="A9" s="25">
        <v>5.0</v>
      </c>
      <c r="B9" s="25"/>
      <c r="C9" s="26" t="str">
        <f t="shared" si="1"/>
        <v/>
      </c>
      <c r="D9" s="27"/>
      <c r="E9" s="27"/>
      <c r="F9" s="27">
        <f t="shared" si="2"/>
        <v>0</v>
      </c>
      <c r="G9" s="27"/>
      <c r="H9" s="28">
        <f t="shared" si="3"/>
        <v>0</v>
      </c>
      <c r="I9" s="28">
        <f t="shared" si="4"/>
        <v>0</v>
      </c>
      <c r="J9" s="29" t="str">
        <f t="shared" si="5"/>
        <v/>
      </c>
      <c r="K9" s="30">
        <f t="shared" si="6"/>
        <v>0</v>
      </c>
      <c r="L9" s="31" t="str">
        <f t="shared" si="7"/>
        <v>#VALUE!</v>
      </c>
      <c r="M9" s="32"/>
      <c r="N9" s="39">
        <v>3.0</v>
      </c>
      <c r="O9" s="40">
        <v>30000.0</v>
      </c>
      <c r="P9" s="40">
        <v>45000.0</v>
      </c>
      <c r="Q9" s="42">
        <v>0.15</v>
      </c>
      <c r="R9" s="6"/>
      <c r="S9" s="6"/>
      <c r="T9" s="6"/>
      <c r="U9" s="6"/>
      <c r="V9" s="6"/>
      <c r="W9" s="6"/>
      <c r="X9" s="6"/>
      <c r="Y9" s="6"/>
      <c r="Z9" s="6"/>
    </row>
    <row r="10" ht="30.0" customHeight="1">
      <c r="A10" s="25">
        <v>6.0</v>
      </c>
      <c r="B10" s="25"/>
      <c r="C10" s="26" t="str">
        <f t="shared" si="1"/>
        <v/>
      </c>
      <c r="D10" s="27"/>
      <c r="E10" s="27"/>
      <c r="F10" s="27">
        <f t="shared" si="2"/>
        <v>0</v>
      </c>
      <c r="G10" s="27"/>
      <c r="H10" s="28">
        <f t="shared" si="3"/>
        <v>0</v>
      </c>
      <c r="I10" s="28">
        <f t="shared" si="4"/>
        <v>0</v>
      </c>
      <c r="J10" s="29" t="str">
        <f t="shared" si="5"/>
        <v/>
      </c>
      <c r="K10" s="30">
        <f t="shared" si="6"/>
        <v>0</v>
      </c>
      <c r="L10" s="31" t="str">
        <f t="shared" si="7"/>
        <v>#VALUE!</v>
      </c>
      <c r="M10" s="32"/>
      <c r="N10" s="39">
        <v>4.0</v>
      </c>
      <c r="O10" s="40">
        <v>45000.0</v>
      </c>
      <c r="P10" s="40">
        <v>250000.0</v>
      </c>
      <c r="Q10" s="42">
        <v>0.2</v>
      </c>
      <c r="R10" s="6"/>
      <c r="S10" s="6"/>
      <c r="T10" s="6"/>
      <c r="U10" s="6"/>
      <c r="V10" s="6"/>
      <c r="W10" s="6"/>
      <c r="X10" s="6"/>
      <c r="Y10" s="6"/>
      <c r="Z10" s="6"/>
    </row>
    <row r="11" ht="30.0" customHeight="1">
      <c r="A11" s="25">
        <v>7.0</v>
      </c>
      <c r="B11" s="25"/>
      <c r="C11" s="26" t="str">
        <f t="shared" si="1"/>
        <v/>
      </c>
      <c r="D11" s="27"/>
      <c r="E11" s="27"/>
      <c r="F11" s="27">
        <f t="shared" si="2"/>
        <v>0</v>
      </c>
      <c r="G11" s="27"/>
      <c r="H11" s="28">
        <f t="shared" si="3"/>
        <v>0</v>
      </c>
      <c r="I11" s="28">
        <f t="shared" si="4"/>
        <v>0</v>
      </c>
      <c r="J11" s="29" t="str">
        <f t="shared" si="5"/>
        <v/>
      </c>
      <c r="K11" s="30">
        <f t="shared" si="6"/>
        <v>0</v>
      </c>
      <c r="L11" s="31" t="str">
        <f t="shared" si="7"/>
        <v>#VALUE!</v>
      </c>
      <c r="M11" s="32"/>
      <c r="N11" s="39">
        <v>5.0</v>
      </c>
      <c r="O11" s="40">
        <v>250000.0</v>
      </c>
      <c r="P11" s="39"/>
      <c r="Q11" s="42">
        <v>0.25</v>
      </c>
      <c r="R11" s="6"/>
      <c r="S11" s="6"/>
      <c r="T11" s="6"/>
      <c r="U11" s="6"/>
      <c r="V11" s="6"/>
      <c r="W11" s="6"/>
      <c r="X11" s="6"/>
      <c r="Y11" s="6"/>
      <c r="Z11" s="6"/>
    </row>
    <row r="12" ht="30.0" customHeight="1">
      <c r="A12" s="25">
        <v>8.0</v>
      </c>
      <c r="B12" s="25"/>
      <c r="C12" s="26" t="str">
        <f t="shared" si="1"/>
        <v/>
      </c>
      <c r="D12" s="27"/>
      <c r="E12" s="27"/>
      <c r="F12" s="27">
        <f t="shared" si="2"/>
        <v>0</v>
      </c>
      <c r="G12" s="27"/>
      <c r="H12" s="28">
        <f t="shared" si="3"/>
        <v>0</v>
      </c>
      <c r="I12" s="28">
        <f t="shared" si="4"/>
        <v>0</v>
      </c>
      <c r="J12" s="29" t="str">
        <f t="shared" si="5"/>
        <v/>
      </c>
      <c r="K12" s="30">
        <f t="shared" si="6"/>
        <v>0</v>
      </c>
      <c r="L12" s="31" t="str">
        <f t="shared" si="7"/>
        <v>#VALUE!</v>
      </c>
      <c r="M12" s="32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30.0" customHeight="1">
      <c r="A13" s="25">
        <v>9.0</v>
      </c>
      <c r="B13" s="25"/>
      <c r="C13" s="26" t="str">
        <f t="shared" si="1"/>
        <v/>
      </c>
      <c r="D13" s="27"/>
      <c r="E13" s="27"/>
      <c r="F13" s="27">
        <f t="shared" si="2"/>
        <v>0</v>
      </c>
      <c r="G13" s="27"/>
      <c r="H13" s="28">
        <f t="shared" si="3"/>
        <v>0</v>
      </c>
      <c r="I13" s="28">
        <f t="shared" si="4"/>
        <v>0</v>
      </c>
      <c r="J13" s="29" t="str">
        <f t="shared" si="5"/>
        <v/>
      </c>
      <c r="K13" s="30">
        <f t="shared" si="6"/>
        <v>0</v>
      </c>
      <c r="L13" s="31" t="str">
        <f t="shared" si="7"/>
        <v>#VALUE!</v>
      </c>
      <c r="M13" s="32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30.0" customHeight="1">
      <c r="A14" s="25">
        <v>10.0</v>
      </c>
      <c r="B14" s="25"/>
      <c r="C14" s="26" t="str">
        <f t="shared" si="1"/>
        <v/>
      </c>
      <c r="D14" s="27"/>
      <c r="E14" s="27"/>
      <c r="F14" s="27">
        <f t="shared" si="2"/>
        <v>0</v>
      </c>
      <c r="G14" s="27"/>
      <c r="H14" s="28">
        <f t="shared" si="3"/>
        <v>0</v>
      </c>
      <c r="I14" s="28">
        <f t="shared" si="4"/>
        <v>0</v>
      </c>
      <c r="J14" s="29" t="str">
        <f t="shared" si="5"/>
        <v/>
      </c>
      <c r="K14" s="30">
        <f t="shared" si="6"/>
        <v>0</v>
      </c>
      <c r="L14" s="31" t="str">
        <f t="shared" si="7"/>
        <v>#VALUE!</v>
      </c>
      <c r="M14" s="32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30.0" customHeight="1">
      <c r="A15" s="25">
        <v>11.0</v>
      </c>
      <c r="B15" s="25"/>
      <c r="C15" s="26" t="str">
        <f t="shared" si="1"/>
        <v/>
      </c>
      <c r="D15" s="27"/>
      <c r="E15" s="27"/>
      <c r="F15" s="27">
        <f t="shared" si="2"/>
        <v>0</v>
      </c>
      <c r="G15" s="27"/>
      <c r="H15" s="28">
        <f t="shared" si="3"/>
        <v>0</v>
      </c>
      <c r="I15" s="28">
        <f t="shared" si="4"/>
        <v>0</v>
      </c>
      <c r="J15" s="29" t="str">
        <f t="shared" si="5"/>
        <v/>
      </c>
      <c r="K15" s="30">
        <f t="shared" si="6"/>
        <v>0</v>
      </c>
      <c r="L15" s="31" t="str">
        <f t="shared" si="7"/>
        <v>#VALUE!</v>
      </c>
      <c r="M15" s="32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30.0" customHeight="1">
      <c r="A16" s="25">
        <v>12.0</v>
      </c>
      <c r="B16" s="25"/>
      <c r="C16" s="26" t="str">
        <f t="shared" si="1"/>
        <v/>
      </c>
      <c r="D16" s="27"/>
      <c r="E16" s="27"/>
      <c r="F16" s="27">
        <f t="shared" si="2"/>
        <v>0</v>
      </c>
      <c r="G16" s="27"/>
      <c r="H16" s="28">
        <f t="shared" si="3"/>
        <v>0</v>
      </c>
      <c r="I16" s="28">
        <f t="shared" si="4"/>
        <v>0</v>
      </c>
      <c r="J16" s="29" t="str">
        <f t="shared" si="5"/>
        <v/>
      </c>
      <c r="K16" s="30">
        <f t="shared" si="6"/>
        <v>0</v>
      </c>
      <c r="L16" s="31" t="str">
        <f t="shared" si="7"/>
        <v>#VALUE!</v>
      </c>
      <c r="M16" s="32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30.0" customHeight="1">
      <c r="A17" s="25">
        <v>13.0</v>
      </c>
      <c r="B17" s="25"/>
      <c r="C17" s="26" t="str">
        <f t="shared" si="1"/>
        <v/>
      </c>
      <c r="D17" s="27"/>
      <c r="E17" s="27"/>
      <c r="F17" s="27">
        <f t="shared" si="2"/>
        <v>0</v>
      </c>
      <c r="G17" s="27"/>
      <c r="H17" s="28">
        <f t="shared" si="3"/>
        <v>0</v>
      </c>
      <c r="I17" s="28">
        <f t="shared" si="4"/>
        <v>0</v>
      </c>
      <c r="J17" s="29" t="str">
        <f t="shared" si="5"/>
        <v/>
      </c>
      <c r="K17" s="30">
        <f t="shared" si="6"/>
        <v>0</v>
      </c>
      <c r="L17" s="31" t="str">
        <f t="shared" si="7"/>
        <v>#VALUE!</v>
      </c>
      <c r="M17" s="32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30.0" customHeight="1">
      <c r="A18" s="25">
        <v>14.0</v>
      </c>
      <c r="B18" s="25"/>
      <c r="C18" s="26" t="str">
        <f t="shared" si="1"/>
        <v/>
      </c>
      <c r="D18" s="27"/>
      <c r="E18" s="27"/>
      <c r="F18" s="27">
        <f t="shared" si="2"/>
        <v>0</v>
      </c>
      <c r="G18" s="27"/>
      <c r="H18" s="28">
        <f t="shared" si="3"/>
        <v>0</v>
      </c>
      <c r="I18" s="28">
        <f t="shared" si="4"/>
        <v>0</v>
      </c>
      <c r="J18" s="29" t="str">
        <f t="shared" si="5"/>
        <v/>
      </c>
      <c r="K18" s="30">
        <f t="shared" si="6"/>
        <v>0</v>
      </c>
      <c r="L18" s="31" t="str">
        <f t="shared" si="7"/>
        <v>#VALUE!</v>
      </c>
      <c r="M18" s="32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30.0" customHeight="1">
      <c r="A19" s="25">
        <v>15.0</v>
      </c>
      <c r="B19" s="25"/>
      <c r="C19" s="26" t="str">
        <f t="shared" si="1"/>
        <v/>
      </c>
      <c r="D19" s="27"/>
      <c r="E19" s="27"/>
      <c r="F19" s="27">
        <f t="shared" si="2"/>
        <v>0</v>
      </c>
      <c r="G19" s="27"/>
      <c r="H19" s="28">
        <f t="shared" si="3"/>
        <v>0</v>
      </c>
      <c r="I19" s="28">
        <f t="shared" si="4"/>
        <v>0</v>
      </c>
      <c r="J19" s="29" t="str">
        <f t="shared" si="5"/>
        <v/>
      </c>
      <c r="K19" s="30">
        <f t="shared" si="6"/>
        <v>0</v>
      </c>
      <c r="L19" s="31" t="str">
        <f t="shared" si="7"/>
        <v>#VALUE!</v>
      </c>
      <c r="M19" s="32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30.0" customHeight="1">
      <c r="A20" s="25">
        <v>16.0</v>
      </c>
      <c r="B20" s="25"/>
      <c r="C20" s="26" t="str">
        <f t="shared" si="1"/>
        <v/>
      </c>
      <c r="D20" s="27"/>
      <c r="E20" s="27"/>
      <c r="F20" s="27">
        <f t="shared" si="2"/>
        <v>0</v>
      </c>
      <c r="G20" s="27"/>
      <c r="H20" s="28">
        <f t="shared" si="3"/>
        <v>0</v>
      </c>
      <c r="I20" s="28">
        <f t="shared" si="4"/>
        <v>0</v>
      </c>
      <c r="J20" s="29" t="str">
        <f t="shared" si="5"/>
        <v/>
      </c>
      <c r="K20" s="30">
        <f t="shared" si="6"/>
        <v>0</v>
      </c>
      <c r="L20" s="31" t="str">
        <f t="shared" si="7"/>
        <v>#VALUE!</v>
      </c>
      <c r="M20" s="32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30.0" customHeight="1">
      <c r="A21" s="25">
        <v>17.0</v>
      </c>
      <c r="B21" s="25"/>
      <c r="C21" s="26" t="str">
        <f t="shared" si="1"/>
        <v/>
      </c>
      <c r="D21" s="27"/>
      <c r="E21" s="27"/>
      <c r="F21" s="27">
        <f t="shared" si="2"/>
        <v>0</v>
      </c>
      <c r="G21" s="27"/>
      <c r="H21" s="28">
        <f t="shared" si="3"/>
        <v>0</v>
      </c>
      <c r="I21" s="28">
        <f t="shared" si="4"/>
        <v>0</v>
      </c>
      <c r="J21" s="29" t="str">
        <f t="shared" si="5"/>
        <v/>
      </c>
      <c r="K21" s="30">
        <f t="shared" si="6"/>
        <v>0</v>
      </c>
      <c r="L21" s="31" t="str">
        <f t="shared" si="7"/>
        <v>#VALUE!</v>
      </c>
      <c r="M21" s="32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30.0" customHeight="1">
      <c r="A22" s="25">
        <v>18.0</v>
      </c>
      <c r="B22" s="25"/>
      <c r="C22" s="26" t="str">
        <f t="shared" si="1"/>
        <v/>
      </c>
      <c r="D22" s="27"/>
      <c r="E22" s="27"/>
      <c r="F22" s="27">
        <f t="shared" si="2"/>
        <v>0</v>
      </c>
      <c r="G22" s="27"/>
      <c r="H22" s="28">
        <f t="shared" si="3"/>
        <v>0</v>
      </c>
      <c r="I22" s="28">
        <f t="shared" si="4"/>
        <v>0</v>
      </c>
      <c r="J22" s="29" t="str">
        <f t="shared" si="5"/>
        <v/>
      </c>
      <c r="K22" s="30">
        <f t="shared" si="6"/>
        <v>0</v>
      </c>
      <c r="L22" s="31" t="str">
        <f t="shared" si="7"/>
        <v>#VALUE!</v>
      </c>
      <c r="M22" s="32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30.0" customHeight="1">
      <c r="A23" s="25">
        <v>19.0</v>
      </c>
      <c r="B23" s="25"/>
      <c r="C23" s="26" t="str">
        <f t="shared" si="1"/>
        <v/>
      </c>
      <c r="D23" s="27"/>
      <c r="E23" s="27"/>
      <c r="F23" s="27">
        <f t="shared" si="2"/>
        <v>0</v>
      </c>
      <c r="G23" s="27"/>
      <c r="H23" s="28">
        <f t="shared" si="3"/>
        <v>0</v>
      </c>
      <c r="I23" s="28">
        <f t="shared" si="4"/>
        <v>0</v>
      </c>
      <c r="J23" s="29" t="str">
        <f t="shared" si="5"/>
        <v/>
      </c>
      <c r="K23" s="30">
        <f t="shared" si="6"/>
        <v>0</v>
      </c>
      <c r="L23" s="31" t="str">
        <f t="shared" si="7"/>
        <v>#VALUE!</v>
      </c>
      <c r="M23" s="32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30.0" customHeight="1">
      <c r="A24" s="25">
        <v>20.0</v>
      </c>
      <c r="B24" s="25"/>
      <c r="C24" s="26" t="str">
        <f t="shared" si="1"/>
        <v/>
      </c>
      <c r="D24" s="27"/>
      <c r="E24" s="27"/>
      <c r="F24" s="27">
        <f t="shared" si="2"/>
        <v>0</v>
      </c>
      <c r="G24" s="27"/>
      <c r="H24" s="28">
        <f t="shared" si="3"/>
        <v>0</v>
      </c>
      <c r="I24" s="28">
        <f t="shared" si="4"/>
        <v>0</v>
      </c>
      <c r="J24" s="29" t="str">
        <f t="shared" si="5"/>
        <v/>
      </c>
      <c r="K24" s="30">
        <f t="shared" si="6"/>
        <v>0</v>
      </c>
      <c r="L24" s="31" t="str">
        <f t="shared" si="7"/>
        <v>#VALUE!</v>
      </c>
      <c r="M24" s="32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30.0" customHeight="1">
      <c r="A25" s="25">
        <v>21.0</v>
      </c>
      <c r="B25" s="25"/>
      <c r="C25" s="26" t="str">
        <f t="shared" si="1"/>
        <v/>
      </c>
      <c r="D25" s="27"/>
      <c r="E25" s="27"/>
      <c r="F25" s="27">
        <f t="shared" si="2"/>
        <v>0</v>
      </c>
      <c r="G25" s="27"/>
      <c r="H25" s="28">
        <f t="shared" si="3"/>
        <v>0</v>
      </c>
      <c r="I25" s="28">
        <f t="shared" si="4"/>
        <v>0</v>
      </c>
      <c r="J25" s="29" t="str">
        <f t="shared" si="5"/>
        <v/>
      </c>
      <c r="K25" s="30">
        <f t="shared" si="6"/>
        <v>0</v>
      </c>
      <c r="L25" s="31" t="str">
        <f t="shared" si="7"/>
        <v>#VALUE!</v>
      </c>
      <c r="M25" s="32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30.0" customHeight="1">
      <c r="A26" s="25">
        <v>22.0</v>
      </c>
      <c r="B26" s="25"/>
      <c r="C26" s="26" t="str">
        <f t="shared" si="1"/>
        <v/>
      </c>
      <c r="D26" s="27"/>
      <c r="E26" s="27"/>
      <c r="F26" s="27">
        <f t="shared" si="2"/>
        <v>0</v>
      </c>
      <c r="G26" s="27"/>
      <c r="H26" s="28">
        <f t="shared" si="3"/>
        <v>0</v>
      </c>
      <c r="I26" s="28">
        <f t="shared" si="4"/>
        <v>0</v>
      </c>
      <c r="J26" s="29" t="str">
        <f t="shared" si="5"/>
        <v/>
      </c>
      <c r="K26" s="30">
        <f t="shared" si="6"/>
        <v>0</v>
      </c>
      <c r="L26" s="31" t="str">
        <f t="shared" si="7"/>
        <v>#VALUE!</v>
      </c>
      <c r="M26" s="32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30.0" customHeight="1">
      <c r="A27" s="25">
        <v>23.0</v>
      </c>
      <c r="B27" s="25"/>
      <c r="C27" s="26" t="str">
        <f t="shared" si="1"/>
        <v/>
      </c>
      <c r="D27" s="27"/>
      <c r="E27" s="27"/>
      <c r="F27" s="27">
        <f t="shared" si="2"/>
        <v>0</v>
      </c>
      <c r="G27" s="27"/>
      <c r="H27" s="28">
        <f t="shared" si="3"/>
        <v>0</v>
      </c>
      <c r="I27" s="28">
        <f t="shared" si="4"/>
        <v>0</v>
      </c>
      <c r="J27" s="29" t="str">
        <f t="shared" si="5"/>
        <v/>
      </c>
      <c r="K27" s="30">
        <f t="shared" si="6"/>
        <v>0</v>
      </c>
      <c r="L27" s="31" t="str">
        <f t="shared" si="7"/>
        <v>#VALUE!</v>
      </c>
      <c r="M27" s="32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30.0" customHeight="1">
      <c r="A28" s="25">
        <v>24.0</v>
      </c>
      <c r="B28" s="25"/>
      <c r="C28" s="26" t="str">
        <f t="shared" si="1"/>
        <v/>
      </c>
      <c r="D28" s="27"/>
      <c r="E28" s="27"/>
      <c r="F28" s="27">
        <f t="shared" si="2"/>
        <v>0</v>
      </c>
      <c r="G28" s="27"/>
      <c r="H28" s="28">
        <f t="shared" si="3"/>
        <v>0</v>
      </c>
      <c r="I28" s="28">
        <f t="shared" si="4"/>
        <v>0</v>
      </c>
      <c r="J28" s="29" t="str">
        <f t="shared" si="5"/>
        <v/>
      </c>
      <c r="K28" s="30">
        <f t="shared" si="6"/>
        <v>0</v>
      </c>
      <c r="L28" s="31" t="str">
        <f t="shared" si="7"/>
        <v>#VALUE!</v>
      </c>
      <c r="M28" s="32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30.0" customHeight="1">
      <c r="A29" s="25">
        <v>25.0</v>
      </c>
      <c r="B29" s="25"/>
      <c r="C29" s="26" t="str">
        <f t="shared" si="1"/>
        <v/>
      </c>
      <c r="D29" s="27"/>
      <c r="E29" s="27"/>
      <c r="F29" s="27">
        <f t="shared" si="2"/>
        <v>0</v>
      </c>
      <c r="G29" s="27"/>
      <c r="H29" s="28">
        <f t="shared" si="3"/>
        <v>0</v>
      </c>
      <c r="I29" s="28">
        <f t="shared" si="4"/>
        <v>0</v>
      </c>
      <c r="J29" s="29" t="str">
        <f t="shared" si="5"/>
        <v/>
      </c>
      <c r="K29" s="30">
        <f t="shared" si="6"/>
        <v>0</v>
      </c>
      <c r="L29" s="31" t="str">
        <f t="shared" si="7"/>
        <v>#VALUE!</v>
      </c>
      <c r="M29" s="32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30.0" customHeight="1">
      <c r="A30" s="25">
        <v>26.0</v>
      </c>
      <c r="B30" s="25"/>
      <c r="C30" s="26" t="str">
        <f t="shared" si="1"/>
        <v/>
      </c>
      <c r="D30" s="27"/>
      <c r="E30" s="27"/>
      <c r="F30" s="27">
        <f t="shared" si="2"/>
        <v>0</v>
      </c>
      <c r="G30" s="27"/>
      <c r="H30" s="28">
        <f t="shared" si="3"/>
        <v>0</v>
      </c>
      <c r="I30" s="28">
        <f t="shared" si="4"/>
        <v>0</v>
      </c>
      <c r="J30" s="29" t="str">
        <f t="shared" si="5"/>
        <v/>
      </c>
      <c r="K30" s="30">
        <f t="shared" si="6"/>
        <v>0</v>
      </c>
      <c r="L30" s="31" t="str">
        <f t="shared" si="7"/>
        <v>#VALUE!</v>
      </c>
      <c r="M30" s="32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30.0" customHeight="1">
      <c r="A31" s="25">
        <v>27.0</v>
      </c>
      <c r="B31" s="25"/>
      <c r="C31" s="26" t="str">
        <f t="shared" si="1"/>
        <v/>
      </c>
      <c r="D31" s="27"/>
      <c r="E31" s="27"/>
      <c r="F31" s="27">
        <f t="shared" si="2"/>
        <v>0</v>
      </c>
      <c r="G31" s="27"/>
      <c r="H31" s="28">
        <f t="shared" si="3"/>
        <v>0</v>
      </c>
      <c r="I31" s="28">
        <f t="shared" si="4"/>
        <v>0</v>
      </c>
      <c r="J31" s="29" t="str">
        <f t="shared" si="5"/>
        <v/>
      </c>
      <c r="K31" s="30">
        <f t="shared" si="6"/>
        <v>0</v>
      </c>
      <c r="L31" s="31" t="str">
        <f t="shared" si="7"/>
        <v>#VALUE!</v>
      </c>
      <c r="M31" s="32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30.0" customHeight="1">
      <c r="A32" s="25">
        <v>28.0</v>
      </c>
      <c r="B32" s="25"/>
      <c r="C32" s="26" t="str">
        <f t="shared" si="1"/>
        <v/>
      </c>
      <c r="D32" s="27"/>
      <c r="E32" s="27"/>
      <c r="F32" s="27">
        <f t="shared" si="2"/>
        <v>0</v>
      </c>
      <c r="G32" s="27"/>
      <c r="H32" s="28">
        <f t="shared" si="3"/>
        <v>0</v>
      </c>
      <c r="I32" s="28">
        <f t="shared" si="4"/>
        <v>0</v>
      </c>
      <c r="J32" s="29" t="str">
        <f t="shared" si="5"/>
        <v/>
      </c>
      <c r="K32" s="30">
        <f t="shared" si="6"/>
        <v>0</v>
      </c>
      <c r="L32" s="31" t="str">
        <f t="shared" si="7"/>
        <v>#VALUE!</v>
      </c>
      <c r="M32" s="32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30.0" customHeight="1">
      <c r="A33" s="25">
        <v>29.0</v>
      </c>
      <c r="B33" s="25"/>
      <c r="C33" s="26" t="str">
        <f t="shared" si="1"/>
        <v/>
      </c>
      <c r="D33" s="27"/>
      <c r="E33" s="27"/>
      <c r="F33" s="27">
        <f t="shared" si="2"/>
        <v>0</v>
      </c>
      <c r="G33" s="27"/>
      <c r="H33" s="28">
        <f t="shared" si="3"/>
        <v>0</v>
      </c>
      <c r="I33" s="28">
        <f t="shared" si="4"/>
        <v>0</v>
      </c>
      <c r="J33" s="29" t="str">
        <f t="shared" si="5"/>
        <v/>
      </c>
      <c r="K33" s="30">
        <f t="shared" si="6"/>
        <v>0</v>
      </c>
      <c r="L33" s="31" t="str">
        <f t="shared" si="7"/>
        <v>#VALUE!</v>
      </c>
      <c r="M33" s="32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30.0" customHeight="1">
      <c r="A34" s="25">
        <v>30.0</v>
      </c>
      <c r="B34" s="25"/>
      <c r="C34" s="26" t="str">
        <f t="shared" si="1"/>
        <v/>
      </c>
      <c r="D34" s="27"/>
      <c r="E34" s="27"/>
      <c r="F34" s="27">
        <f t="shared" si="2"/>
        <v>0</v>
      </c>
      <c r="G34" s="43"/>
      <c r="H34" s="28">
        <f t="shared" si="3"/>
        <v>0</v>
      </c>
      <c r="I34" s="28">
        <f t="shared" si="4"/>
        <v>0</v>
      </c>
      <c r="J34" s="29" t="str">
        <f t="shared" si="5"/>
        <v/>
      </c>
      <c r="K34" s="30">
        <f t="shared" si="6"/>
        <v>0</v>
      </c>
      <c r="L34" s="31" t="str">
        <f t="shared" si="7"/>
        <v>#VALUE!</v>
      </c>
      <c r="M34" s="32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30.0" customHeight="1">
      <c r="A35" s="44"/>
      <c r="B35" s="45"/>
      <c r="C35" s="46"/>
      <c r="D35" s="47">
        <f t="shared" ref="D35:F35" si="8">SUM(D5:D34)</f>
        <v>2000</v>
      </c>
      <c r="E35" s="48">
        <f t="shared" si="8"/>
        <v>1110</v>
      </c>
      <c r="F35" s="48">
        <f t="shared" si="8"/>
        <v>3110</v>
      </c>
      <c r="G35" s="49"/>
      <c r="H35" s="48">
        <f t="shared" ref="H35:I35" si="9">SUM(H5:H34)</f>
        <v>44520</v>
      </c>
      <c r="I35" s="50">
        <f t="shared" si="9"/>
        <v>4825.2</v>
      </c>
      <c r="J35" s="51"/>
      <c r="K35" s="52">
        <f>SUM(K5:K33)</f>
        <v>25694.8</v>
      </c>
      <c r="L35" s="53"/>
      <c r="M35" s="54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2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2.75" customHeight="1">
      <c r="A37" s="6"/>
      <c r="B37" s="6"/>
      <c r="C37" s="6"/>
      <c r="D37" s="55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8.0" customHeight="1">
      <c r="A38" s="6"/>
      <c r="B38" s="6"/>
      <c r="C38" s="6"/>
      <c r="D38" s="55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2.7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2.75" customHeight="1">
      <c r="A40" s="6"/>
      <c r="B40" s="6"/>
      <c r="C40" s="6"/>
      <c r="D40" s="55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2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2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2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2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2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2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2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2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2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2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2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2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2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2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2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2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2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2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2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2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2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2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2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2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2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2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2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2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2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2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2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2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2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2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2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2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2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2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2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2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2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2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2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2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2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2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2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2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2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2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2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2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2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2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2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2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2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2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2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2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2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2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2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2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2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2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2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2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2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2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2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2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2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2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2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2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2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2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2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2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2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2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2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2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2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2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2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2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2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2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2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2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2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2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2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2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2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2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2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2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2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2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2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2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2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2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2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2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2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2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2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2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2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2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2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2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2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2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2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2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2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2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2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2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2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2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2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2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2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2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2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2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2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2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2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2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2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2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2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2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2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2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2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2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2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2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2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2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2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2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2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2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2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2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2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2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2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2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2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2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2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2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2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2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2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2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2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2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2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2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2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2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2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2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2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2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2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2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2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2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2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2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2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2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2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2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2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2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2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2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2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2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2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2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2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2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2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2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2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2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2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2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2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2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2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2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2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2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2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2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2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2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2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2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2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2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2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2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2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2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2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2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2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2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2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2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2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2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2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2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2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2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2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2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2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2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2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2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2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2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2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2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2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2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2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2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2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2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2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2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2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2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2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2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2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2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2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2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2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2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2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2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2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2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2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2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2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2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2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2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2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2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2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2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2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2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2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2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2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2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2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2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2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2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2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2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2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2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2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2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2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2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2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2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2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2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2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2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2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2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2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2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2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2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2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2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2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2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2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2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2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2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2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2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2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2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2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2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2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2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2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2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2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2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2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2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2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2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2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2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2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2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2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2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2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2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2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2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2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2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2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2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2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2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2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2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2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2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2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2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2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2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2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2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2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2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2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2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2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2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2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2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2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2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2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2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2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2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2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2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2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2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2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2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2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2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2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2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2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2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2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2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2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2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2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2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2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2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2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2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2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2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2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2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2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2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2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2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2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2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2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2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2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2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2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2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2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2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2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2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2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2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2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2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2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2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2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2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2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2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2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2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2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2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2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2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2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2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2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2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2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2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2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2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2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2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2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2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2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2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2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2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2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2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2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2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2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2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2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2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2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2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2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2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2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2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2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2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2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2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2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2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2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2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2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2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2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2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2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2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2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2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2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2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2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2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2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2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2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2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2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2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2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2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2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2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2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2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2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2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2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2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2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2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2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2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2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2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2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2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2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2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2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2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2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2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2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2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2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2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2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2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2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2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2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2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2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2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2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2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2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2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2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2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2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2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2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2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2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2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2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2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2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2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2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2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2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2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2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2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2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2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2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2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2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2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2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2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2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2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2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2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2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2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2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2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2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2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2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2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2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2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2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2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2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2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2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2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2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2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2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2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2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2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2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2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2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2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2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2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2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2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2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2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2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2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2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2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2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2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2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2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2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2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2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2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2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2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2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2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2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2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2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2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2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2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2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2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2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2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2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2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2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2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2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2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2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2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2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2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2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2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2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2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2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2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2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2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2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2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2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2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2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2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2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2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2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2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2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2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2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2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2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2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2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2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2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2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2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2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2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2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2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2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2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2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2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2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2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2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2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2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2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2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2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2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2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2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2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2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2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2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2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2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2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2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2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2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2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2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2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2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2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2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2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2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2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2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2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2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2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2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2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2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2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2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2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2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2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2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2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2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2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2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2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2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2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2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2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2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2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2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2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2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2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2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2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2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2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2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2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2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2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2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2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2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2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2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2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2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2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2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2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2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2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2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2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2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2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2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2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2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2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2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2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2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2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2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2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2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2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2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2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2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2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2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2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2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2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2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2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2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2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2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2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2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2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2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2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2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2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2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2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2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2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2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2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2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2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2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2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2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2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2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2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2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2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2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2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2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2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2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2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2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2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2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2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2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2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2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2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2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2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2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2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2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2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2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2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2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2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2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2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2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2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2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2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2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2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2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2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2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2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2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2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2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2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2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2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2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2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2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2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2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2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2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2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2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2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2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2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2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2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2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2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2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2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2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2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2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2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2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2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2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2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2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2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2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2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2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2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2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2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2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2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2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2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2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2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2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2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2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2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2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2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2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2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2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2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2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2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2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2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2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2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2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2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2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2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2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2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2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2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2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2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2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2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2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2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2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2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2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2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2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2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2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2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2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2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2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2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2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2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2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2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2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2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2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2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2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2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2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2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2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2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2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2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2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2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2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2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2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2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2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2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2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2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2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5">
    <mergeCell ref="D3:G3"/>
    <mergeCell ref="K3:L3"/>
    <mergeCell ref="N5:N6"/>
    <mergeCell ref="O5:P5"/>
    <mergeCell ref="Q5:Q6"/>
  </mergeCells>
  <dataValidations>
    <dataValidation type="list" allowBlank="1" showInputMessage="1" showErrorMessage="1" prompt=" - " sqref="K3 M3">
      <formula1>$N$2:$N$4</formula1>
    </dataValidation>
  </dataValidations>
  <printOptions/>
  <pageMargins bottom="0.75" footer="0.0" header="0.0" left="0.7" right="0.7" top="0.75"/>
  <pageSetup orientation="landscape"/>
  <drawing r:id="rId1"/>
</worksheet>
</file>